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Balance Sheet" sheetId="1" r:id="rId1"/>
    <sheet name="P&amp;L" sheetId="2" r:id="rId2"/>
    <sheet name="Sheet3" sheetId="3" r:id="rId3"/>
  </sheets>
  <externalReferences>
    <externalReference r:id="rId6"/>
    <externalReference r:id="rId7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<sst xmlns="http://schemas.openxmlformats.org/spreadsheetml/2006/main" count="89" uniqueCount="75">
  <si>
    <t>HEITECH PADU BERHAD</t>
  </si>
  <si>
    <t>UNAUDITED</t>
  </si>
  <si>
    <t>RM</t>
  </si>
  <si>
    <t xml:space="preserve">Revenue </t>
  </si>
  <si>
    <t>Profit before taxation</t>
  </si>
  <si>
    <t>Taxation</t>
  </si>
  <si>
    <t>Profit after taxation</t>
  </si>
  <si>
    <t>Minority interest</t>
  </si>
  <si>
    <t>Profit for the year</t>
  </si>
  <si>
    <t>Retained Profits Brought Forward</t>
  </si>
  <si>
    <t>Dividend</t>
  </si>
  <si>
    <t>Bonus Issue</t>
  </si>
  <si>
    <t>Retained Profits Carried Forward</t>
  </si>
  <si>
    <t>Cash &amp; bank balances</t>
  </si>
  <si>
    <t>Fixed deposits</t>
  </si>
  <si>
    <t>Trade debtors</t>
  </si>
  <si>
    <t>Other debtors &amp; prepayments</t>
  </si>
  <si>
    <t>Due from holding company</t>
  </si>
  <si>
    <t>Due from fellow subsidiaries</t>
  </si>
  <si>
    <t>Due from associated company</t>
  </si>
  <si>
    <t>Due from corporate shareholder</t>
  </si>
  <si>
    <t>TOTAL CURRENT ASSETS</t>
  </si>
  <si>
    <t>Trade creditors</t>
  </si>
  <si>
    <t>Other creditors &amp; accruals</t>
  </si>
  <si>
    <t>Due to director</t>
  </si>
  <si>
    <t>Due to holding company</t>
  </si>
  <si>
    <t>Dividend Payable</t>
  </si>
  <si>
    <t>Short term borrowings</t>
  </si>
  <si>
    <t>TOTAL CURRENT LIABILITIES</t>
  </si>
  <si>
    <t>NET CURRENT ASSETS</t>
  </si>
  <si>
    <t>OTHER INVESTMENTS</t>
  </si>
  <si>
    <t>FIXED ASSETS</t>
  </si>
  <si>
    <t>HIRE PURCHASE CREDITORS</t>
  </si>
  <si>
    <t>DEFERRED INCOME</t>
  </si>
  <si>
    <t>DEFERRED TAXATION</t>
  </si>
  <si>
    <t>DEFERRED EXPENDITURE</t>
  </si>
  <si>
    <t>SHAREHOLDERS' FUNDS</t>
  </si>
  <si>
    <t>Share capital</t>
  </si>
  <si>
    <t>Reserves on consolidation</t>
  </si>
  <si>
    <t>Share premium</t>
  </si>
  <si>
    <t>Retained profits / (accumulated losses)</t>
  </si>
  <si>
    <t>NET TANGIBLE ASSET</t>
  </si>
  <si>
    <t>MINORITY INTERESTS</t>
  </si>
  <si>
    <t>TOTAL SHAREHOLDERS' EQUITY</t>
  </si>
  <si>
    <t>INVESTMENT IN SUBSIDIARIES</t>
  </si>
  <si>
    <t>INVESTMENT IN ASSOCIATE</t>
  </si>
  <si>
    <t>CURRENT ASSETS</t>
  </si>
  <si>
    <t>CURRENT LIABILITIES</t>
  </si>
  <si>
    <t>AUDITED</t>
  </si>
  <si>
    <t>Retained Profits Available For Appropriation</t>
  </si>
  <si>
    <t>-</t>
  </si>
  <si>
    <t>Basic Earnings Per Share ( RM )</t>
  </si>
  <si>
    <t>AS AT 31 MARCH 2001</t>
  </si>
  <si>
    <t>31.12.2000</t>
  </si>
  <si>
    <t>31.3.2001</t>
  </si>
  <si>
    <t>Work In Progress</t>
  </si>
  <si>
    <t>LONG TERM LOAN</t>
  </si>
  <si>
    <t>Weighted Number of Ordinary Shares of RM1.00 each</t>
  </si>
  <si>
    <t>Share of profits of associated companies</t>
  </si>
  <si>
    <t>FOR THE FINANCIAL PERIOD ENDED 31 MARCH 2001</t>
  </si>
  <si>
    <t>31.3.2001 *</t>
  </si>
  <si>
    <t>31.12.2000**</t>
  </si>
  <si>
    <t>Note:</t>
  </si>
  <si>
    <t>**   Results for financial year ended 31 December, 2000</t>
  </si>
  <si>
    <t>Other Operating Income</t>
  </si>
  <si>
    <t>Staff Costs</t>
  </si>
  <si>
    <t>Other Operating Expenses</t>
  </si>
  <si>
    <t>Depreciation and Ammortisation</t>
  </si>
  <si>
    <t>Profit From Operations</t>
  </si>
  <si>
    <t>Finance Costs</t>
  </si>
  <si>
    <t>as at 31.3.2001</t>
  </si>
  <si>
    <t>as at 31.12.2000</t>
  </si>
  <si>
    <t xml:space="preserve">1st QUARTER CONSOLIDATED BALANCE SHEET </t>
  </si>
  <si>
    <t>1st QUARTER CONSOLIDATED INCOME STATEMENT</t>
  </si>
  <si>
    <t>*     Results for three months financial period (quarter)  ended 31 March,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</si>
</sst>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1" fillId="0" borderId="0" xfId="15" applyNumberFormat="1" applyFont="1" applyAlignment="1" quotePrefix="1">
      <alignment horizontal="left"/>
    </xf>
    <xf numFmtId="164" fontId="2" fillId="0" borderId="0" xfId="15" applyNumberFormat="1" applyFont="1" applyAlignment="1">
      <alignment/>
    </xf>
    <xf numFmtId="9" fontId="2" fillId="0" borderId="0" xfId="19" applyFont="1" applyBorder="1" applyAlignment="1">
      <alignment/>
    </xf>
    <xf numFmtId="0" fontId="1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164" fontId="3" fillId="0" borderId="0" xfId="15" applyNumberFormat="1" applyFont="1" applyBorder="1" applyAlignment="1">
      <alignment horizontal="left"/>
    </xf>
    <xf numFmtId="164" fontId="3" fillId="0" borderId="0" xfId="15" applyNumberFormat="1" applyFont="1" applyBorder="1" applyAlignment="1" quotePrefix="1">
      <alignment horizontal="left"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>
      <alignment horizontal="right"/>
    </xf>
    <xf numFmtId="9" fontId="4" fillId="0" borderId="0" xfId="19" applyFont="1" applyAlignment="1">
      <alignment horizontal="left"/>
    </xf>
    <xf numFmtId="164" fontId="4" fillId="0" borderId="0" xfId="15" applyNumberFormat="1" applyFont="1" applyAlignment="1">
      <alignment horizontal="left"/>
    </xf>
    <xf numFmtId="164" fontId="4" fillId="0" borderId="0" xfId="15" applyNumberFormat="1" applyFont="1" applyAlignment="1" quotePrefix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7" fontId="2" fillId="0" borderId="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5" fontId="3" fillId="0" borderId="2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15" fontId="5" fillId="0" borderId="2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37" fontId="2" fillId="0" borderId="2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Balance%20Sheet%20and%20P&amp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March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  <row r="39">
          <cell r="V39">
            <v>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10">
          <cell r="V10">
            <v>3239829</v>
          </cell>
        </row>
        <row r="11">
          <cell r="V11">
            <v>118878235</v>
          </cell>
        </row>
        <row r="12">
          <cell r="V12">
            <v>28803664</v>
          </cell>
        </row>
        <row r="13">
          <cell r="V13">
            <v>44150890</v>
          </cell>
        </row>
        <row r="14">
          <cell r="V14">
            <v>180939</v>
          </cell>
        </row>
        <row r="17">
          <cell r="V17">
            <v>300</v>
          </cell>
        </row>
        <row r="18">
          <cell r="V18">
            <v>24226</v>
          </cell>
        </row>
        <row r="19">
          <cell r="V19">
            <v>676183</v>
          </cell>
        </row>
        <row r="20">
          <cell r="V20">
            <v>2634376</v>
          </cell>
        </row>
        <row r="23">
          <cell r="V23">
            <v>26330906</v>
          </cell>
        </row>
        <row r="24">
          <cell r="V24">
            <v>55750668</v>
          </cell>
        </row>
        <row r="25">
          <cell r="V25">
            <v>566681</v>
          </cell>
        </row>
        <row r="27">
          <cell r="V27">
            <v>876190</v>
          </cell>
        </row>
        <row r="30">
          <cell r="V30">
            <v>781460</v>
          </cell>
        </row>
        <row r="31">
          <cell r="V31">
            <v>11200000</v>
          </cell>
        </row>
        <row r="32">
          <cell r="V32">
            <v>15185473</v>
          </cell>
        </row>
        <row r="33">
          <cell r="V33">
            <v>125001</v>
          </cell>
        </row>
        <row r="41">
          <cell r="V41">
            <v>1203903.7</v>
          </cell>
        </row>
        <row r="42">
          <cell r="V42">
            <v>8152645</v>
          </cell>
        </row>
        <row r="43">
          <cell r="V43">
            <v>35838663</v>
          </cell>
        </row>
        <row r="46">
          <cell r="V46">
            <v>-3189600</v>
          </cell>
        </row>
        <row r="47">
          <cell r="V47">
            <v>-6728778</v>
          </cell>
        </row>
        <row r="49">
          <cell r="V49">
            <v>5267522</v>
          </cell>
        </row>
        <row r="53">
          <cell r="V53">
            <v>80000000</v>
          </cell>
        </row>
        <row r="54">
          <cell r="V54">
            <v>227581</v>
          </cell>
        </row>
        <row r="55">
          <cell r="V55">
            <v>16500000</v>
          </cell>
        </row>
        <row r="56">
          <cell r="V56">
            <v>30203321.36</v>
          </cell>
        </row>
        <row r="59">
          <cell r="V59">
            <v>1385716.7300000007</v>
          </cell>
        </row>
      </sheetData>
      <sheetData sheetId="3">
        <row r="10">
          <cell r="U10">
            <v>32845116.25</v>
          </cell>
        </row>
        <row r="19">
          <cell r="U19">
            <v>103758.70000000001</v>
          </cell>
        </row>
        <row r="21">
          <cell r="U21">
            <v>-3343223.75</v>
          </cell>
        </row>
        <row r="23">
          <cell r="U23">
            <v>1291777.16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87" workbookViewId="0" topLeftCell="A1">
      <selection activeCell="A4" sqref="A4"/>
    </sheetView>
  </sheetViews>
  <sheetFormatPr defaultColWidth="9.140625" defaultRowHeight="12.75"/>
  <cols>
    <col min="1" max="1" width="49.140625" style="20" customWidth="1"/>
    <col min="2" max="2" width="4.8515625" style="20" customWidth="1"/>
    <col min="3" max="3" width="16.140625" style="20" customWidth="1"/>
    <col min="4" max="4" width="3.8515625" style="20" customWidth="1"/>
    <col min="5" max="5" width="17.421875" style="20" customWidth="1"/>
    <col min="6" max="16384" width="9.140625" style="20" customWidth="1"/>
  </cols>
  <sheetData>
    <row r="1" spans="1:2" ht="16.5">
      <c r="A1" s="13" t="s">
        <v>0</v>
      </c>
      <c r="B1" s="13"/>
    </row>
    <row r="2" spans="1:2" ht="16.5">
      <c r="A2" s="13" t="s">
        <v>72</v>
      </c>
      <c r="B2" s="14"/>
    </row>
    <row r="3" spans="1:2" ht="16.5">
      <c r="A3" s="13" t="s">
        <v>52</v>
      </c>
      <c r="B3" s="13"/>
    </row>
    <row r="4" spans="1:2" ht="16.5">
      <c r="A4" s="13"/>
      <c r="B4" s="13"/>
    </row>
    <row r="5" spans="1:2" ht="16.5">
      <c r="A5" s="15"/>
      <c r="B5" s="15"/>
    </row>
    <row r="6" spans="1:5" ht="16.5">
      <c r="A6" s="16"/>
      <c r="B6" s="16"/>
      <c r="C6" s="32" t="s">
        <v>1</v>
      </c>
      <c r="E6" s="32" t="s">
        <v>48</v>
      </c>
    </row>
    <row r="7" spans="1:5" ht="16.5">
      <c r="A7" s="17"/>
      <c r="B7" s="17"/>
      <c r="C7" s="37" t="s">
        <v>70</v>
      </c>
      <c r="D7" s="36"/>
      <c r="E7" s="35" t="s">
        <v>71</v>
      </c>
    </row>
    <row r="8" spans="1:5" ht="16.5">
      <c r="A8" s="17"/>
      <c r="B8" s="17"/>
      <c r="C8" s="21" t="s">
        <v>2</v>
      </c>
      <c r="D8" s="30"/>
      <c r="E8" s="30" t="s">
        <v>2</v>
      </c>
    </row>
    <row r="9" spans="1:2" ht="16.5">
      <c r="A9" s="27" t="s">
        <v>46</v>
      </c>
      <c r="B9" s="18"/>
    </row>
    <row r="10" spans="1:5" ht="16.5">
      <c r="A10" s="19" t="s">
        <v>13</v>
      </c>
      <c r="B10" s="19"/>
      <c r="C10" s="22">
        <f>'[2]CF-1|2'!$V$10</f>
        <v>3239829</v>
      </c>
      <c r="E10" s="22">
        <v>3893000</v>
      </c>
    </row>
    <row r="11" spans="1:5" ht="16.5">
      <c r="A11" s="18" t="s">
        <v>14</v>
      </c>
      <c r="B11" s="18"/>
      <c r="C11" s="22">
        <f>'[2]CF-1|2'!$V$11</f>
        <v>118878235</v>
      </c>
      <c r="E11" s="22">
        <v>91629000</v>
      </c>
    </row>
    <row r="12" spans="1:5" ht="16.5">
      <c r="A12" s="15" t="s">
        <v>15</v>
      </c>
      <c r="B12" s="15"/>
      <c r="C12" s="22">
        <f>'[2]CF-1|2'!$V$12</f>
        <v>28803664</v>
      </c>
      <c r="E12" s="22">
        <v>108833000</v>
      </c>
    </row>
    <row r="13" spans="1:5" ht="16.5">
      <c r="A13" s="15" t="s">
        <v>16</v>
      </c>
      <c r="B13" s="15"/>
      <c r="C13" s="22">
        <f>'[2]CF-1|2'!$V$13+'[2]CF-1|2'!$V$14+'[2]CF-1|2'!$V$17+'[2]CF-1|2'!$V$18</f>
        <v>44356355</v>
      </c>
      <c r="E13" s="22">
        <v>13651000</v>
      </c>
    </row>
    <row r="14" spans="1:5" ht="16.5">
      <c r="A14" s="15" t="s">
        <v>55</v>
      </c>
      <c r="B14" s="15"/>
      <c r="C14" s="22">
        <f>'[2]CF-1|2'!$V$20</f>
        <v>2634376</v>
      </c>
      <c r="E14" s="22">
        <v>4228000</v>
      </c>
    </row>
    <row r="15" spans="1:5" ht="16.5" hidden="1">
      <c r="A15" s="15" t="s">
        <v>17</v>
      </c>
      <c r="B15" s="15"/>
      <c r="C15" s="22">
        <f>'[1]bsheet'!V15</f>
        <v>0</v>
      </c>
      <c r="E15" s="22"/>
    </row>
    <row r="16" spans="1:5" ht="16.5" hidden="1">
      <c r="A16" s="19" t="s">
        <v>18</v>
      </c>
      <c r="B16" s="19"/>
      <c r="C16" s="22">
        <f>'[1]bsheet'!V16</f>
        <v>0</v>
      </c>
      <c r="E16" s="22"/>
    </row>
    <row r="17" spans="1:5" ht="16.5" hidden="1">
      <c r="A17" s="18" t="s">
        <v>19</v>
      </c>
      <c r="B17" s="19"/>
      <c r="C17" s="22"/>
      <c r="E17" s="31" t="s">
        <v>50</v>
      </c>
    </row>
    <row r="18" spans="1:5" ht="16.5">
      <c r="A18" s="15" t="s">
        <v>20</v>
      </c>
      <c r="B18" s="15"/>
      <c r="C18" s="22">
        <f>'[2]CF-1|2'!$V$19-'[2]CF-1|2'!$V$25</f>
        <v>109502</v>
      </c>
      <c r="E18" s="31" t="s">
        <v>50</v>
      </c>
    </row>
    <row r="19" spans="1:5" ht="16.5">
      <c r="A19" s="15"/>
      <c r="B19" s="15"/>
      <c r="C19" s="22"/>
      <c r="E19" s="22"/>
    </row>
    <row r="20" spans="1:5" ht="16.5">
      <c r="A20" s="15" t="s">
        <v>21</v>
      </c>
      <c r="B20" s="15"/>
      <c r="C20" s="23">
        <f>SUM(C10:C19)</f>
        <v>198021961</v>
      </c>
      <c r="E20" s="23">
        <f>SUM(E10:E19)</f>
        <v>222234000</v>
      </c>
    </row>
    <row r="21" spans="1:5" ht="16.5">
      <c r="A21" s="15"/>
      <c r="B21" s="15"/>
      <c r="C21" s="28"/>
      <c r="E21" s="22"/>
    </row>
    <row r="22" spans="1:5" ht="16.5">
      <c r="A22" s="27" t="s">
        <v>47</v>
      </c>
      <c r="B22" s="19"/>
      <c r="C22" s="22"/>
      <c r="E22" s="22"/>
    </row>
    <row r="23" spans="1:5" ht="16.5">
      <c r="A23" s="15" t="s">
        <v>22</v>
      </c>
      <c r="B23" s="15"/>
      <c r="C23" s="22">
        <f>'[2]CF-1|2'!$V$23</f>
        <v>26330906</v>
      </c>
      <c r="E23" s="22">
        <v>41677000</v>
      </c>
    </row>
    <row r="24" spans="1:5" ht="16.5">
      <c r="A24" s="15" t="s">
        <v>23</v>
      </c>
      <c r="B24" s="15"/>
      <c r="C24" s="22">
        <f>'[2]CF-1|2'!$V$24</f>
        <v>55750668</v>
      </c>
      <c r="E24" s="22">
        <v>73268000</v>
      </c>
    </row>
    <row r="25" spans="1:5" ht="16.5">
      <c r="A25" s="15" t="s">
        <v>24</v>
      </c>
      <c r="B25" s="15"/>
      <c r="C25" s="22">
        <f>'[2]CF-1|2'!$V$27</f>
        <v>876190</v>
      </c>
      <c r="E25" s="31" t="s">
        <v>50</v>
      </c>
    </row>
    <row r="26" spans="1:5" ht="16.5" hidden="1">
      <c r="A26" s="15" t="s">
        <v>25</v>
      </c>
      <c r="B26" s="15"/>
      <c r="C26" s="22">
        <f>'[1]bsheet'!V27</f>
        <v>0</v>
      </c>
      <c r="E26" s="31"/>
    </row>
    <row r="27" spans="1:5" ht="16.5">
      <c r="A27" s="18" t="s">
        <v>27</v>
      </c>
      <c r="B27" s="18"/>
      <c r="C27" s="22">
        <f>'[2]CF-1|2'!$V$30+'[2]CF-1|2'!$V$33</f>
        <v>906461</v>
      </c>
      <c r="E27" s="38">
        <v>977000</v>
      </c>
    </row>
    <row r="28" spans="1:5" ht="16.5">
      <c r="A28" s="19" t="s">
        <v>26</v>
      </c>
      <c r="B28" s="19"/>
      <c r="C28" s="22">
        <f>'[2]CF-1|2'!$V$31</f>
        <v>11200000</v>
      </c>
      <c r="E28" s="22">
        <v>11672000</v>
      </c>
    </row>
    <row r="29" spans="1:5" ht="16.5">
      <c r="A29" s="15" t="s">
        <v>5</v>
      </c>
      <c r="B29" s="15"/>
      <c r="C29" s="22">
        <f>'[2]CF-1|2'!$V$32</f>
        <v>15185473</v>
      </c>
      <c r="E29" s="22">
        <v>15185000</v>
      </c>
    </row>
    <row r="30" spans="1:5" ht="16.5">
      <c r="A30" s="15"/>
      <c r="B30" s="15"/>
      <c r="C30" s="22"/>
      <c r="E30" s="31"/>
    </row>
    <row r="31" spans="1:5" ht="16.5" hidden="1">
      <c r="A31" s="19"/>
      <c r="B31" s="19"/>
      <c r="C31" s="22"/>
      <c r="E31" s="22"/>
    </row>
    <row r="32" spans="1:5" ht="16.5">
      <c r="A32" s="15"/>
      <c r="B32" s="15"/>
      <c r="C32" s="22"/>
      <c r="E32" s="22"/>
    </row>
    <row r="33" spans="1:5" ht="16.5">
      <c r="A33" s="15" t="s">
        <v>28</v>
      </c>
      <c r="B33" s="15"/>
      <c r="C33" s="23">
        <f>SUM(C23:C32)</f>
        <v>110249698</v>
      </c>
      <c r="E33" s="23">
        <f>SUM(E23:E32)</f>
        <v>142779000</v>
      </c>
    </row>
    <row r="34" spans="1:5" ht="16.5">
      <c r="A34" s="15"/>
      <c r="B34" s="15"/>
      <c r="C34" s="22"/>
      <c r="E34" s="22"/>
    </row>
    <row r="35" spans="1:5" ht="16.5">
      <c r="A35" s="15"/>
      <c r="B35" s="15"/>
      <c r="C35" s="22"/>
      <c r="E35" s="22"/>
    </row>
    <row r="36" spans="1:5" ht="16.5">
      <c r="A36" s="19" t="s">
        <v>29</v>
      </c>
      <c r="B36" s="19"/>
      <c r="C36" s="22">
        <f>C20-C33</f>
        <v>87772263</v>
      </c>
      <c r="E36" s="22">
        <f>E20-E33</f>
        <v>79455000</v>
      </c>
    </row>
    <row r="37" spans="1:5" ht="16.5" hidden="1">
      <c r="A37" s="19" t="s">
        <v>44</v>
      </c>
      <c r="B37" s="19"/>
      <c r="C37" s="22">
        <f>'[1]bsheet'!V39</f>
        <v>0.5</v>
      </c>
      <c r="E37" s="22"/>
    </row>
    <row r="38" spans="1:5" ht="16.5">
      <c r="A38" s="18" t="s">
        <v>45</v>
      </c>
      <c r="B38" s="18"/>
      <c r="C38" s="22">
        <f>'[2]CF-1|2'!$V$41</f>
        <v>1203903.7</v>
      </c>
      <c r="E38" s="22">
        <v>1104000</v>
      </c>
    </row>
    <row r="39" spans="1:5" ht="16.5">
      <c r="A39" s="18" t="s">
        <v>30</v>
      </c>
      <c r="B39" s="18"/>
      <c r="C39" s="22">
        <f>'[2]CF-1|2'!$V$42</f>
        <v>8152645</v>
      </c>
      <c r="E39" s="22">
        <v>8152000</v>
      </c>
    </row>
    <row r="40" spans="1:5" ht="16.5">
      <c r="A40" s="15" t="s">
        <v>31</v>
      </c>
      <c r="B40" s="15"/>
      <c r="C40" s="22">
        <f>'[2]CF-1|2'!$V$43</f>
        <v>35838663</v>
      </c>
      <c r="E40" s="22">
        <v>36319000</v>
      </c>
    </row>
    <row r="41" spans="1:5" ht="16.5" customHeight="1" hidden="1">
      <c r="A41" s="15" t="s">
        <v>32</v>
      </c>
      <c r="B41" s="15"/>
      <c r="C41" s="22"/>
      <c r="E41" s="31" t="s">
        <v>50</v>
      </c>
    </row>
    <row r="42" spans="1:5" ht="16.5" hidden="1">
      <c r="A42" s="18" t="s">
        <v>33</v>
      </c>
      <c r="B42" s="18"/>
      <c r="C42" s="22"/>
      <c r="E42" s="22"/>
    </row>
    <row r="43" spans="1:5" ht="16.5">
      <c r="A43" s="20" t="s">
        <v>34</v>
      </c>
      <c r="C43" s="22">
        <f>'[2]CF-1|2'!$V$46</f>
        <v>-3189600</v>
      </c>
      <c r="E43" s="22">
        <v>-3190000</v>
      </c>
    </row>
    <row r="44" spans="1:5" ht="16.5">
      <c r="A44" s="20" t="s">
        <v>56</v>
      </c>
      <c r="C44" s="22">
        <f>'[2]CF-1|2'!$V$47</f>
        <v>-6728778</v>
      </c>
      <c r="E44" s="38">
        <v>-6483000</v>
      </c>
    </row>
    <row r="45" spans="1:5" ht="16.5">
      <c r="A45" s="15" t="s">
        <v>35</v>
      </c>
      <c r="B45" s="15"/>
      <c r="C45" s="22">
        <f>'[2]CF-1|2'!$V$49</f>
        <v>5267522</v>
      </c>
      <c r="E45" s="38">
        <v>5619000</v>
      </c>
    </row>
    <row r="47" spans="1:5" ht="17.25" thickBot="1">
      <c r="A47" s="19"/>
      <c r="B47" s="19"/>
      <c r="C47" s="24">
        <f>SUM(C36:C45)</f>
        <v>128316619.2</v>
      </c>
      <c r="E47" s="24">
        <f>SUM(E36:E45)</f>
        <v>120976000</v>
      </c>
    </row>
    <row r="48" spans="1:5" ht="17.25" thickTop="1">
      <c r="A48" s="19"/>
      <c r="B48" s="19"/>
      <c r="C48" s="28"/>
      <c r="E48" s="28"/>
    </row>
    <row r="49" spans="1:5" ht="16.5">
      <c r="A49" s="19"/>
      <c r="B49" s="19"/>
      <c r="C49" s="22"/>
      <c r="E49" s="22"/>
    </row>
    <row r="50" spans="1:5" ht="16.5">
      <c r="A50" s="19"/>
      <c r="B50" s="19"/>
      <c r="C50" s="32" t="s">
        <v>1</v>
      </c>
      <c r="E50" s="32" t="s">
        <v>48</v>
      </c>
    </row>
    <row r="51" spans="1:5" ht="16.5">
      <c r="A51" s="19"/>
      <c r="B51" s="19"/>
      <c r="C51" s="37" t="s">
        <v>54</v>
      </c>
      <c r="D51" s="36"/>
      <c r="E51" s="35" t="s">
        <v>53</v>
      </c>
    </row>
    <row r="52" spans="1:5" ht="16.5">
      <c r="A52" s="19"/>
      <c r="B52" s="19"/>
      <c r="C52" s="21" t="s">
        <v>2</v>
      </c>
      <c r="D52" s="30"/>
      <c r="E52" s="30" t="s">
        <v>2</v>
      </c>
    </row>
    <row r="53" spans="1:5" ht="16.5">
      <c r="A53" s="26" t="s">
        <v>36</v>
      </c>
      <c r="B53" s="15"/>
      <c r="C53" s="22"/>
      <c r="E53" s="22"/>
    </row>
    <row r="54" spans="1:5" ht="16.5">
      <c r="A54" s="15" t="s">
        <v>37</v>
      </c>
      <c r="B54" s="15"/>
      <c r="C54" s="22">
        <f>'[2]CF-1|2'!$V$53</f>
        <v>80000000</v>
      </c>
      <c r="E54" s="22">
        <v>80000000</v>
      </c>
    </row>
    <row r="55" spans="1:5" ht="16.5">
      <c r="A55" s="15" t="s">
        <v>38</v>
      </c>
      <c r="B55" s="15"/>
      <c r="C55" s="22">
        <f>'[2]CF-1|2'!$V$54</f>
        <v>227581</v>
      </c>
      <c r="E55" s="22">
        <v>228000</v>
      </c>
    </row>
    <row r="56" spans="1:5" ht="16.5">
      <c r="A56" s="15" t="s">
        <v>39</v>
      </c>
      <c r="B56" s="15"/>
      <c r="C56" s="22">
        <f>'[2]CF-1|2'!$V$55</f>
        <v>16500000</v>
      </c>
      <c r="E56" s="38">
        <v>16500000</v>
      </c>
    </row>
    <row r="57" spans="1:5" ht="16.5">
      <c r="A57" s="15" t="s">
        <v>40</v>
      </c>
      <c r="B57" s="15"/>
      <c r="C57" s="25">
        <f>'[2]CF-1|2'!$V$56</f>
        <v>30203321.36</v>
      </c>
      <c r="E57" s="25">
        <v>22947000</v>
      </c>
    </row>
    <row r="58" spans="1:5" ht="16.5">
      <c r="A58" s="15" t="s">
        <v>41</v>
      </c>
      <c r="B58" s="15"/>
      <c r="C58" s="22">
        <f>SUM(C54:C57)</f>
        <v>126930902.36</v>
      </c>
      <c r="E58" s="22">
        <f>SUM(E54:E57)</f>
        <v>119675000</v>
      </c>
    </row>
    <row r="59" spans="1:5" ht="16.5">
      <c r="A59" s="15"/>
      <c r="B59" s="15"/>
      <c r="C59" s="22"/>
      <c r="E59" s="22"/>
    </row>
    <row r="60" spans="1:5" ht="16.5">
      <c r="A60" s="15" t="s">
        <v>42</v>
      </c>
      <c r="B60" s="15"/>
      <c r="C60" s="22">
        <f>'[2]CF-1|2'!$V$59</f>
        <v>1385716.7300000007</v>
      </c>
      <c r="E60" s="22">
        <v>1301000</v>
      </c>
    </row>
    <row r="61" spans="1:5" ht="16.5">
      <c r="A61" s="15"/>
      <c r="B61" s="15"/>
      <c r="C61" s="22"/>
      <c r="E61" s="22"/>
    </row>
    <row r="62" spans="1:5" ht="17.25" thickBot="1">
      <c r="A62" s="15" t="s">
        <v>43</v>
      </c>
      <c r="B62" s="15"/>
      <c r="C62" s="24">
        <f>SUM(C58:C60)</f>
        <v>128316619.09</v>
      </c>
      <c r="E62" s="24">
        <f>SUM(E58:E61)</f>
        <v>120976000</v>
      </c>
    </row>
    <row r="63" spans="3:5" ht="17.25" thickTop="1">
      <c r="C63" s="22">
        <f>C47-C62</f>
        <v>0.10999999940395355</v>
      </c>
      <c r="E63" s="22">
        <f>E47-E62</f>
        <v>0</v>
      </c>
    </row>
  </sheetData>
  <printOptions/>
  <pageMargins left="0.75" right="0.75" top="1" bottom="1" header="0.5" footer="0.5"/>
  <pageSetup horizontalDpi="600" verticalDpi="600" orientation="portrait" paperSize="9" scale="8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23">
      <selection activeCell="E36" sqref="E3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3" width="15.140625" style="2" customWidth="1"/>
    <col min="4" max="4" width="1.8515625" style="2" customWidth="1"/>
    <col min="5" max="5" width="14.8515625" style="2" customWidth="1"/>
    <col min="6" max="16384" width="9.140625" style="2" customWidth="1"/>
  </cols>
  <sheetData>
    <row r="1" spans="1:2" ht="15.75">
      <c r="A1" s="1" t="s">
        <v>0</v>
      </c>
      <c r="B1" s="1"/>
    </row>
    <row r="2" spans="1:2" ht="15.75">
      <c r="A2" s="1" t="s">
        <v>73</v>
      </c>
      <c r="B2" s="3"/>
    </row>
    <row r="3" spans="1:2" ht="15.75">
      <c r="A3" s="3" t="s">
        <v>59</v>
      </c>
      <c r="B3" s="3"/>
    </row>
    <row r="4" spans="1:2" ht="15.75">
      <c r="A4" s="4"/>
      <c r="B4" s="4"/>
    </row>
    <row r="5" spans="1:5" ht="15.75">
      <c r="A5" s="5"/>
      <c r="B5" s="5"/>
      <c r="C5" s="6" t="s">
        <v>1</v>
      </c>
      <c r="E5" s="6" t="s">
        <v>48</v>
      </c>
    </row>
    <row r="6" spans="1:5" ht="16.5">
      <c r="A6" s="7"/>
      <c r="B6" s="7"/>
      <c r="C6" s="39" t="s">
        <v>60</v>
      </c>
      <c r="D6" s="40"/>
      <c r="E6" s="41" t="s">
        <v>61</v>
      </c>
    </row>
    <row r="7" spans="1:5" ht="15.75">
      <c r="A7" s="7"/>
      <c r="B7" s="7"/>
      <c r="C7" s="29" t="s">
        <v>2</v>
      </c>
      <c r="D7" s="29"/>
      <c r="E7" s="29" t="s">
        <v>2</v>
      </c>
    </row>
    <row r="8" spans="1:2" ht="15.75">
      <c r="A8" s="7"/>
      <c r="B8" s="7"/>
    </row>
    <row r="9" spans="1:5" ht="16.5" thickBot="1">
      <c r="A9" s="7" t="s">
        <v>3</v>
      </c>
      <c r="B9" s="7"/>
      <c r="C9" s="8">
        <f>'[2]CF-3'!$U$10</f>
        <v>32845116.25</v>
      </c>
      <c r="E9" s="33">
        <v>167758000</v>
      </c>
    </row>
    <row r="10" spans="1:5" ht="15.75">
      <c r="A10" s="7"/>
      <c r="B10" s="7"/>
      <c r="C10" s="9"/>
      <c r="E10" s="10"/>
    </row>
    <row r="11" spans="1:5" ht="15.75">
      <c r="A11" s="7" t="s">
        <v>64</v>
      </c>
      <c r="B11" s="7"/>
      <c r="C11" s="9">
        <v>1160300</v>
      </c>
      <c r="E11" s="10">
        <v>2638000</v>
      </c>
    </row>
    <row r="12" spans="1:5" ht="15.75">
      <c r="A12" s="7" t="s">
        <v>65</v>
      </c>
      <c r="B12" s="7"/>
      <c r="C12" s="9">
        <v>-11616500</v>
      </c>
      <c r="E12" s="10">
        <v>-44491000</v>
      </c>
    </row>
    <row r="13" spans="1:5" ht="15.75">
      <c r="A13" s="7" t="s">
        <v>67</v>
      </c>
      <c r="B13" s="7"/>
      <c r="C13" s="9">
        <v>-3153300</v>
      </c>
      <c r="E13" s="10">
        <v>-10033000</v>
      </c>
    </row>
    <row r="14" spans="1:5" ht="15.75">
      <c r="A14" s="7" t="s">
        <v>66</v>
      </c>
      <c r="B14" s="7"/>
      <c r="C14" s="43">
        <v>-9708807</v>
      </c>
      <c r="E14" s="11">
        <v>-75880000</v>
      </c>
    </row>
    <row r="15" spans="1:5" ht="15.75">
      <c r="A15" s="7" t="s">
        <v>68</v>
      </c>
      <c r="B15" s="7"/>
      <c r="C15" s="9">
        <f>SUM(C9:C14)</f>
        <v>9526809.25</v>
      </c>
      <c r="E15" s="10">
        <f>SUM(E9:E14)</f>
        <v>39992000</v>
      </c>
    </row>
    <row r="16" spans="1:5" ht="15.75">
      <c r="A16" s="7" t="s">
        <v>69</v>
      </c>
      <c r="B16" s="7"/>
      <c r="C16" s="43">
        <v>-322800</v>
      </c>
      <c r="E16" s="11">
        <v>-1303000</v>
      </c>
    </row>
    <row r="17" spans="1:5" ht="15.75">
      <c r="A17" s="7"/>
      <c r="B17" s="7"/>
      <c r="C17" s="10">
        <f>SUM(C15:C16)</f>
        <v>9204009.25</v>
      </c>
      <c r="E17" s="10">
        <v>38689000</v>
      </c>
    </row>
    <row r="18" spans="1:5" ht="15.75">
      <c r="A18" s="7" t="s">
        <v>58</v>
      </c>
      <c r="B18" s="7"/>
      <c r="C18" s="11">
        <f>'[2]CF-3'!$U$19</f>
        <v>103758.70000000001</v>
      </c>
      <c r="E18" s="11">
        <v>4000</v>
      </c>
    </row>
    <row r="19" spans="1:5" ht="15.75">
      <c r="A19" s="7" t="s">
        <v>4</v>
      </c>
      <c r="B19" s="7"/>
      <c r="C19" s="10">
        <f>SUM(C17:C18)</f>
        <v>9307767.95</v>
      </c>
      <c r="E19" s="10">
        <f>SUM(E17:E18)</f>
        <v>38693000</v>
      </c>
    </row>
    <row r="20" spans="1:5" ht="15.75">
      <c r="A20" s="7" t="s">
        <v>5</v>
      </c>
      <c r="B20" s="7"/>
      <c r="C20" s="11">
        <f>'[2]CF-3'!$U$21</f>
        <v>-3343223.75</v>
      </c>
      <c r="E20" s="11">
        <v>-14362000</v>
      </c>
    </row>
    <row r="21" spans="1:5" ht="15.75">
      <c r="A21" s="4" t="s">
        <v>6</v>
      </c>
      <c r="B21" s="4"/>
      <c r="C21" s="10">
        <f>SUM(C19:C20)</f>
        <v>5964544.199999999</v>
      </c>
      <c r="E21" s="10">
        <f>SUM(E19:E20)</f>
        <v>24331000</v>
      </c>
    </row>
    <row r="22" spans="1:5" ht="15.75">
      <c r="A22" s="4" t="s">
        <v>7</v>
      </c>
      <c r="B22" s="4"/>
      <c r="C22" s="11">
        <f>'[2]CF-3'!$U$23</f>
        <v>1291777.16</v>
      </c>
      <c r="E22" s="11">
        <v>1288000</v>
      </c>
    </row>
    <row r="23" spans="1:5" ht="15.75">
      <c r="A23" s="4" t="s">
        <v>8</v>
      </c>
      <c r="B23" s="4"/>
      <c r="C23" s="10">
        <f>SUM(C21:C22)</f>
        <v>7256321.359999999</v>
      </c>
      <c r="E23" s="10">
        <f>SUM(E21:E22)</f>
        <v>25619000</v>
      </c>
    </row>
    <row r="24" spans="1:5" ht="15.75">
      <c r="A24" s="4" t="s">
        <v>9</v>
      </c>
      <c r="C24" s="11">
        <f>E28</f>
        <v>22947000</v>
      </c>
      <c r="E24" s="11">
        <v>24428000</v>
      </c>
    </row>
    <row r="25" spans="1:5" ht="15.75">
      <c r="A25" s="4" t="s">
        <v>49</v>
      </c>
      <c r="C25" s="10">
        <f>SUM(C23:C24)</f>
        <v>30203321.36</v>
      </c>
      <c r="E25" s="10">
        <f>SUM(E23:E24)</f>
        <v>50047000</v>
      </c>
    </row>
    <row r="26" spans="1:5" ht="15.75">
      <c r="A26" s="4" t="s">
        <v>10</v>
      </c>
      <c r="C26" s="10"/>
      <c r="E26" s="10">
        <v>-11200000</v>
      </c>
    </row>
    <row r="27" spans="1:5" ht="15.75">
      <c r="A27" s="4" t="s">
        <v>11</v>
      </c>
      <c r="C27" s="10"/>
      <c r="E27" s="44">
        <v>-15900000</v>
      </c>
    </row>
    <row r="28" spans="1:5" ht="16.5" thickBot="1">
      <c r="A28" s="4" t="s">
        <v>12</v>
      </c>
      <c r="C28" s="12">
        <f>SUM(C25:C27)</f>
        <v>30203321.36</v>
      </c>
      <c r="E28" s="12">
        <f>SUM(E25:E27)</f>
        <v>22947000</v>
      </c>
    </row>
    <row r="29" ht="16.5" thickTop="1">
      <c r="E29" s="10"/>
    </row>
    <row r="30" spans="1:5" ht="15.75">
      <c r="A30" s="2" t="s">
        <v>57</v>
      </c>
      <c r="C30" s="10">
        <v>80000000</v>
      </c>
      <c r="E30" s="10">
        <v>48493000</v>
      </c>
    </row>
    <row r="31" spans="1:5" ht="15.75">
      <c r="A31" s="2" t="s">
        <v>51</v>
      </c>
      <c r="C31" s="34">
        <f>C23/C30</f>
        <v>0.090704017</v>
      </c>
      <c r="D31" s="34"/>
      <c r="E31" s="34">
        <f>E23/E30</f>
        <v>0.528303054049038</v>
      </c>
    </row>
    <row r="34" ht="15.75">
      <c r="A34" s="42" t="s">
        <v>62</v>
      </c>
    </row>
    <row r="35" ht="15.75">
      <c r="A35" s="2" t="s">
        <v>74</v>
      </c>
    </row>
    <row r="36" ht="15.75">
      <c r="A36" s="2" t="s">
        <v>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SDN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HALIM MD LASSIM</dc:creator>
  <cp:keywords/>
  <dc:description/>
  <cp:lastModifiedBy>ABDUL HALIM MD LASSIM</cp:lastModifiedBy>
  <cp:lastPrinted>2001-05-21T04:30:49Z</cp:lastPrinted>
  <dcterms:created xsi:type="dcterms:W3CDTF">2001-02-21T04:35:13Z</dcterms:created>
  <dcterms:modified xsi:type="dcterms:W3CDTF">2001-05-21T09:17:02Z</dcterms:modified>
  <cp:category/>
  <cp:version/>
  <cp:contentType/>
  <cp:contentStatus/>
</cp:coreProperties>
</file>